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8109"/>
  <workbookPr checkCompatibility="1"/>
  <mc:AlternateContent xmlns:mc="http://schemas.openxmlformats.org/markup-compatibility/2006">
    <mc:Choice Requires="x15">
      <x15ac:absPath xmlns:x15ac="http://schemas.microsoft.com/office/spreadsheetml/2010/11/ac" url="/Users/Robin1/Library/Mobile Documents/com~apple~CloudDocs/Web sites/Muse IDDC 2016/event_results/2017/"/>
    </mc:Choice>
  </mc:AlternateContent>
  <bookViews>
    <workbookView xWindow="0" yWindow="460" windowWidth="25600" windowHeight="14800" firstSheet="1" activeTab="1"/>
  </bookViews>
  <sheets>
    <sheet name="Friz-sicle Pro" sheetId="1" r:id="rId1"/>
    <sheet name="Friz-sicle Novice" sheetId="2" r:id="rId2"/>
    <sheet name="Toss-sicle Pro" sheetId="3" r:id="rId3"/>
    <sheet name="Toss-sicle Novice" sheetId="4" r:id="rId4"/>
    <sheet name="Far-sicle Pro" sheetId="5" r:id="rId5"/>
    <sheet name="Far-sicle Novice" sheetId="6" r:id="rId6"/>
    <sheet name="Time-sicle Pro" sheetId="7" r:id="rId7"/>
    <sheet name="Time-sicle Novice" sheetId="8" r:id="rId8"/>
    <sheet name="Pro Cumlative Score" sheetId="10" r:id="rId9"/>
    <sheet name="Novice Cumlative Score" sheetId="11" r:id="rId10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1" l="1"/>
  <c r="G2" i="11"/>
  <c r="G14" i="10"/>
  <c r="G19" i="10"/>
  <c r="G18" i="10"/>
  <c r="G17" i="10"/>
  <c r="G15" i="10"/>
  <c r="G8" i="10"/>
  <c r="G10" i="10"/>
  <c r="G13" i="10"/>
  <c r="G11" i="10"/>
  <c r="G4" i="10"/>
  <c r="G2" i="10"/>
  <c r="G12" i="10"/>
  <c r="G7" i="10"/>
  <c r="G3" i="10"/>
  <c r="G9" i="10"/>
  <c r="G5" i="10"/>
  <c r="G6" i="10"/>
  <c r="G16" i="10"/>
  <c r="F2" i="6"/>
  <c r="H8" i="5"/>
  <c r="H11" i="5"/>
  <c r="H10" i="5"/>
  <c r="H5" i="5"/>
  <c r="H3" i="5"/>
  <c r="H4" i="5"/>
  <c r="H9" i="5"/>
  <c r="H13" i="5"/>
  <c r="H12" i="5"/>
  <c r="H2" i="5"/>
  <c r="H6" i="5"/>
  <c r="H7" i="5"/>
  <c r="G2" i="4"/>
  <c r="G3" i="4"/>
  <c r="G9" i="3"/>
  <c r="G14" i="3"/>
  <c r="G6" i="3"/>
  <c r="G16" i="3"/>
  <c r="G10" i="3"/>
  <c r="G8" i="3"/>
  <c r="G15" i="3"/>
  <c r="G4" i="3"/>
  <c r="G11" i="3"/>
  <c r="G12" i="3"/>
  <c r="G3" i="3"/>
  <c r="G17" i="3"/>
  <c r="G2" i="3"/>
  <c r="G5" i="3"/>
  <c r="G7" i="3"/>
  <c r="G13" i="3"/>
  <c r="H2" i="2"/>
  <c r="H12" i="1"/>
  <c r="H9" i="1"/>
  <c r="H3" i="1"/>
  <c r="H4" i="1"/>
  <c r="H5" i="1"/>
  <c r="H10" i="1"/>
  <c r="H11" i="1"/>
  <c r="H6" i="1"/>
  <c r="H2" i="1"/>
  <c r="H13" i="1"/>
  <c r="H7" i="1"/>
  <c r="H8" i="1"/>
</calcChain>
</file>

<file path=xl/sharedStrings.xml><?xml version="1.0" encoding="utf-8"?>
<sst xmlns="http://schemas.openxmlformats.org/spreadsheetml/2006/main" count="230" uniqueCount="61">
  <si>
    <t xml:space="preserve">Handler </t>
  </si>
  <si>
    <t>Dog</t>
  </si>
  <si>
    <t>Complete Obstacle 1</t>
  </si>
  <si>
    <t>Completed Obstacle 2</t>
  </si>
  <si>
    <t>Complete Obstable 3</t>
  </si>
  <si>
    <t>All other Catches</t>
  </si>
  <si>
    <t>Total</t>
  </si>
  <si>
    <t>In-Zone Catches</t>
  </si>
  <si>
    <t xml:space="preserve">Dog </t>
  </si>
  <si>
    <t>Completed Obstacle 1</t>
  </si>
  <si>
    <t>Completed Obstacle 3</t>
  </si>
  <si>
    <t>1 Point Zone</t>
  </si>
  <si>
    <t>2 Point Zone</t>
  </si>
  <si>
    <t>3 Point Zone</t>
  </si>
  <si>
    <t>Hula Hoops</t>
  </si>
  <si>
    <t>Handler</t>
  </si>
  <si>
    <t>Number of Obstacles completed</t>
  </si>
  <si>
    <t>Time</t>
  </si>
  <si>
    <t xml:space="preserve">Friz-sicle </t>
  </si>
  <si>
    <t>Toss-sicle</t>
  </si>
  <si>
    <t>Far-sicle</t>
  </si>
  <si>
    <t>Time-sicle</t>
  </si>
  <si>
    <t>Friz-sicle</t>
  </si>
  <si>
    <t>Caitlyn Dolenski</t>
  </si>
  <si>
    <t>Thor</t>
  </si>
  <si>
    <t xml:space="preserve">Taylor Hartman </t>
  </si>
  <si>
    <t>Perry</t>
  </si>
  <si>
    <t>Rick Kimball</t>
  </si>
  <si>
    <t>Reggie</t>
  </si>
  <si>
    <t>Dugan</t>
  </si>
  <si>
    <t>James Dumond</t>
  </si>
  <si>
    <t>Jackie</t>
  </si>
  <si>
    <t>Mary Jo Corso</t>
  </si>
  <si>
    <t>Cricket</t>
  </si>
  <si>
    <t xml:space="preserve">Katelynne Hartman </t>
  </si>
  <si>
    <t>Stryder</t>
  </si>
  <si>
    <t>Robin Herrman</t>
  </si>
  <si>
    <t>Nano</t>
  </si>
  <si>
    <t>Renegade</t>
  </si>
  <si>
    <t>Dreamer</t>
  </si>
  <si>
    <t>Abbey</t>
  </si>
  <si>
    <t>Skeeter</t>
  </si>
  <si>
    <t>Anne Roscoe</t>
  </si>
  <si>
    <t>Levi</t>
  </si>
  <si>
    <t xml:space="preserve">Val Human </t>
  </si>
  <si>
    <t>Oscar</t>
  </si>
  <si>
    <t>Izzy May</t>
  </si>
  <si>
    <t>Barb Reinhold</t>
  </si>
  <si>
    <t>Dibs</t>
  </si>
  <si>
    <t>Rue</t>
  </si>
  <si>
    <t>Zane</t>
  </si>
  <si>
    <t>Steve Gannon</t>
  </si>
  <si>
    <t>Copper</t>
  </si>
  <si>
    <t>Penny</t>
  </si>
  <si>
    <t>Val Human</t>
  </si>
  <si>
    <t xml:space="preserve">Barb Reinhold </t>
  </si>
  <si>
    <t>Taylor Hartman</t>
  </si>
  <si>
    <t>Tie</t>
  </si>
  <si>
    <t>3rd</t>
  </si>
  <si>
    <t xml:space="preserve">Anne Roscoe </t>
  </si>
  <si>
    <t>Robin Herman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</si>
</sst>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styles" Target="styles.xml"/><Relationship Id="rId13" Type="http://schemas.openxmlformats.org/officeDocument/2006/relationships/sharedStrings" Target="sharedStrings.xml"/><Relationship Id="rId14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50"/>
  </sheetPr>
  <dimension ref="A1:H13"/>
  <sheetViews>
    <sheetView workbookViewId="0">
      <selection activeCell="L11" sqref="L11"/>
    </sheetView>
  </sheetViews>
  <sheetFormatPr baseColWidth="10" defaultColWidth="8.83203125" defaultRowHeight="15" x14ac:dyDescent="0.2"/>
  <cols>
    <col min="1" max="1" width="17.33203125" customWidth="1"/>
    <col min="2" max="2" width="14.6640625" customWidth="1"/>
    <col min="3" max="3" width="18.1640625" customWidth="1"/>
    <col min="4" max="4" width="19" customWidth="1"/>
    <col min="5" max="5" width="18.1640625" customWidth="1"/>
    <col min="6" max="6" width="14.83203125" customWidth="1"/>
    <col min="7" max="7" width="14.6640625" customWidth="1"/>
  </cols>
  <sheetData>
    <row r="1" spans="1: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7</v>
      </c>
      <c r="G1" t="s">
        <v>5</v>
      </c>
      <c r="H1" t="s">
        <v>6</v>
      </c>
    </row>
    <row r="2" spans="1:8" x14ac:dyDescent="0.2">
      <c r="A2" t="s">
        <v>54</v>
      </c>
      <c r="B2" t="s">
        <v>45</v>
      </c>
      <c r="C2">
        <v>5</v>
      </c>
      <c r="D2">
        <v>5</v>
      </c>
      <c r="E2">
        <v>5</v>
      </c>
      <c r="F2">
        <v>5</v>
      </c>
      <c r="G2">
        <v>0</v>
      </c>
      <c r="H2">
        <f t="shared" ref="H2:H13" si="0">SUM(C2*5)+(D2*5)+(E2*5)+(F2*10)+(G2*1)</f>
        <v>125</v>
      </c>
    </row>
    <row r="3" spans="1:8" x14ac:dyDescent="0.2">
      <c r="A3" t="s">
        <v>59</v>
      </c>
      <c r="B3" t="s">
        <v>43</v>
      </c>
      <c r="C3">
        <v>5</v>
      </c>
      <c r="D3">
        <v>5</v>
      </c>
      <c r="E3">
        <v>5</v>
      </c>
      <c r="F3">
        <v>4</v>
      </c>
      <c r="G3">
        <v>0</v>
      </c>
      <c r="H3">
        <f t="shared" si="0"/>
        <v>115</v>
      </c>
    </row>
    <row r="4" spans="1:8" x14ac:dyDescent="0.2">
      <c r="A4" t="s">
        <v>55</v>
      </c>
      <c r="B4" t="s">
        <v>49</v>
      </c>
      <c r="C4">
        <v>5</v>
      </c>
      <c r="D4">
        <v>4</v>
      </c>
      <c r="E4">
        <v>4</v>
      </c>
      <c r="F4">
        <v>3</v>
      </c>
      <c r="G4">
        <v>0</v>
      </c>
      <c r="H4">
        <f t="shared" si="0"/>
        <v>95</v>
      </c>
    </row>
    <row r="5" spans="1:8" x14ac:dyDescent="0.2">
      <c r="A5" t="s">
        <v>51</v>
      </c>
      <c r="B5" t="s">
        <v>52</v>
      </c>
      <c r="C5">
        <v>4</v>
      </c>
      <c r="D5">
        <v>4</v>
      </c>
      <c r="E5">
        <v>4</v>
      </c>
      <c r="F5">
        <v>2</v>
      </c>
      <c r="G5">
        <v>0</v>
      </c>
      <c r="H5">
        <f t="shared" si="0"/>
        <v>80</v>
      </c>
    </row>
    <row r="6" spans="1:8" x14ac:dyDescent="0.2">
      <c r="A6" t="s">
        <v>55</v>
      </c>
      <c r="B6" t="s">
        <v>50</v>
      </c>
      <c r="C6">
        <v>4</v>
      </c>
      <c r="D6">
        <v>3</v>
      </c>
      <c r="E6">
        <v>3</v>
      </c>
      <c r="F6">
        <v>3</v>
      </c>
      <c r="G6">
        <v>0</v>
      </c>
      <c r="H6">
        <f t="shared" si="0"/>
        <v>80</v>
      </c>
    </row>
    <row r="7" spans="1:8" x14ac:dyDescent="0.2">
      <c r="A7" t="s">
        <v>51</v>
      </c>
      <c r="B7" t="s">
        <v>53</v>
      </c>
      <c r="C7">
        <v>3</v>
      </c>
      <c r="D7">
        <v>3</v>
      </c>
      <c r="E7">
        <v>3</v>
      </c>
      <c r="F7">
        <v>3</v>
      </c>
      <c r="G7">
        <v>0</v>
      </c>
      <c r="H7">
        <f t="shared" si="0"/>
        <v>75</v>
      </c>
    </row>
    <row r="8" spans="1:8" x14ac:dyDescent="0.2">
      <c r="A8" t="s">
        <v>55</v>
      </c>
      <c r="B8" t="s">
        <v>48</v>
      </c>
      <c r="C8">
        <v>4</v>
      </c>
      <c r="D8">
        <v>4</v>
      </c>
      <c r="E8">
        <v>4</v>
      </c>
      <c r="F8">
        <v>1</v>
      </c>
      <c r="G8">
        <v>0</v>
      </c>
      <c r="H8">
        <f t="shared" si="0"/>
        <v>70</v>
      </c>
    </row>
    <row r="9" spans="1:8" x14ac:dyDescent="0.2">
      <c r="A9" t="s">
        <v>60</v>
      </c>
      <c r="B9" t="s">
        <v>41</v>
      </c>
      <c r="C9">
        <v>4</v>
      </c>
      <c r="D9">
        <v>0</v>
      </c>
      <c r="E9">
        <v>3</v>
      </c>
      <c r="F9">
        <v>3</v>
      </c>
      <c r="G9">
        <v>0</v>
      </c>
      <c r="H9">
        <f t="shared" si="0"/>
        <v>65</v>
      </c>
    </row>
    <row r="10" spans="1:8" x14ac:dyDescent="0.2">
      <c r="A10" t="s">
        <v>32</v>
      </c>
      <c r="B10" t="s">
        <v>38</v>
      </c>
      <c r="C10">
        <v>3</v>
      </c>
      <c r="D10">
        <v>3</v>
      </c>
      <c r="E10">
        <v>3</v>
      </c>
      <c r="F10">
        <v>2</v>
      </c>
      <c r="G10">
        <v>0</v>
      </c>
      <c r="H10">
        <f t="shared" si="0"/>
        <v>65</v>
      </c>
    </row>
    <row r="11" spans="1:8" x14ac:dyDescent="0.2">
      <c r="A11" t="s">
        <v>60</v>
      </c>
      <c r="B11" t="s">
        <v>40</v>
      </c>
      <c r="C11">
        <v>4</v>
      </c>
      <c r="D11">
        <v>4</v>
      </c>
      <c r="E11">
        <v>3</v>
      </c>
      <c r="F11">
        <v>1</v>
      </c>
      <c r="G11">
        <v>0</v>
      </c>
      <c r="H11">
        <f t="shared" si="0"/>
        <v>65</v>
      </c>
    </row>
    <row r="12" spans="1:8" x14ac:dyDescent="0.2">
      <c r="A12" t="s">
        <v>32</v>
      </c>
      <c r="B12" t="s">
        <v>39</v>
      </c>
      <c r="C12">
        <v>2</v>
      </c>
      <c r="D12">
        <v>0</v>
      </c>
      <c r="E12">
        <v>2</v>
      </c>
      <c r="F12">
        <v>2</v>
      </c>
      <c r="G12">
        <v>0</v>
      </c>
      <c r="H12">
        <f t="shared" si="0"/>
        <v>40</v>
      </c>
    </row>
    <row r="13" spans="1:8" x14ac:dyDescent="0.2">
      <c r="A13" t="s">
        <v>46</v>
      </c>
      <c r="B13" t="s">
        <v>24</v>
      </c>
      <c r="C13">
        <v>2</v>
      </c>
      <c r="D13">
        <v>1</v>
      </c>
      <c r="E13">
        <v>2</v>
      </c>
      <c r="F13">
        <v>1</v>
      </c>
      <c r="G13">
        <v>0</v>
      </c>
      <c r="H13">
        <f t="shared" si="0"/>
        <v>35</v>
      </c>
    </row>
  </sheetData>
  <sortState ref="A2:H13">
    <sortCondition descending="1" ref="H2:H13"/>
  </sortState>
  <phoneticPr fontId="1" type="noConversion"/>
  <pageMargins left="0.7" right="0.7" top="0.75" bottom="0.75" header="0.3" footer="0.3"/>
  <pageSetup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selection activeCell="A4" sqref="A4:XFD112"/>
    </sheetView>
  </sheetViews>
  <sheetFormatPr baseColWidth="10" defaultColWidth="8.83203125" defaultRowHeight="15" x14ac:dyDescent="0.2"/>
  <cols>
    <col min="1" max="1" width="17.83203125" customWidth="1"/>
    <col min="2" max="2" width="17.6640625" customWidth="1"/>
  </cols>
  <sheetData>
    <row r="1" spans="1:7" x14ac:dyDescent="0.2">
      <c r="A1" t="s">
        <v>0</v>
      </c>
      <c r="B1" t="s">
        <v>8</v>
      </c>
      <c r="C1" t="s">
        <v>22</v>
      </c>
      <c r="D1" t="s">
        <v>19</v>
      </c>
      <c r="E1" t="s">
        <v>20</v>
      </c>
      <c r="F1" t="s">
        <v>21</v>
      </c>
      <c r="G1" t="s">
        <v>6</v>
      </c>
    </row>
    <row r="2" spans="1:7" x14ac:dyDescent="0.2">
      <c r="A2" t="s">
        <v>23</v>
      </c>
      <c r="B2" t="s">
        <v>24</v>
      </c>
      <c r="C2">
        <v>60</v>
      </c>
      <c r="D2">
        <v>15</v>
      </c>
      <c r="E2">
        <v>60</v>
      </c>
      <c r="F2">
        <v>2</v>
      </c>
      <c r="G2">
        <f>SUM(C2+D2+E2+F2)</f>
        <v>137</v>
      </c>
    </row>
    <row r="3" spans="1:7" x14ac:dyDescent="0.2">
      <c r="A3" t="s">
        <v>25</v>
      </c>
      <c r="B3" t="s">
        <v>26</v>
      </c>
      <c r="C3">
        <v>0</v>
      </c>
      <c r="D3">
        <v>22</v>
      </c>
      <c r="E3">
        <v>0</v>
      </c>
      <c r="F3">
        <v>1</v>
      </c>
      <c r="G3">
        <f t="shared" ref="G3" si="0">SUM(C3+D3+E3+F3)</f>
        <v>23</v>
      </c>
    </row>
  </sheetData>
  <phoneticPr fontId="1" type="noConversion"/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"/>
  <sheetViews>
    <sheetView tabSelected="1" workbookViewId="0">
      <selection activeCell="A3" sqref="A3:XFD200"/>
    </sheetView>
  </sheetViews>
  <sheetFormatPr baseColWidth="10" defaultColWidth="8.83203125" defaultRowHeight="15" x14ac:dyDescent="0.2"/>
  <cols>
    <col min="1" max="1" width="22.5" customWidth="1"/>
    <col min="2" max="2" width="12.1640625" customWidth="1"/>
    <col min="3" max="3" width="19.1640625" customWidth="1"/>
    <col min="4" max="4" width="18.83203125" customWidth="1"/>
    <col min="5" max="5" width="18.6640625" customWidth="1"/>
    <col min="6" max="6" width="14" customWidth="1"/>
    <col min="7" max="7" width="15.33203125" customWidth="1"/>
  </cols>
  <sheetData>
    <row r="1" spans="1:8" x14ac:dyDescent="0.2">
      <c r="A1" t="s">
        <v>0</v>
      </c>
      <c r="B1" t="s">
        <v>8</v>
      </c>
      <c r="C1" t="s">
        <v>9</v>
      </c>
      <c r="D1" t="s">
        <v>3</v>
      </c>
      <c r="E1" t="s">
        <v>10</v>
      </c>
      <c r="F1" t="s">
        <v>7</v>
      </c>
      <c r="G1" t="s">
        <v>5</v>
      </c>
      <c r="H1" t="s">
        <v>6</v>
      </c>
    </row>
    <row r="2" spans="1:8" x14ac:dyDescent="0.2">
      <c r="A2" t="s">
        <v>23</v>
      </c>
      <c r="B2" t="s">
        <v>24</v>
      </c>
      <c r="C2">
        <v>4</v>
      </c>
      <c r="D2">
        <v>3</v>
      </c>
      <c r="E2">
        <v>3</v>
      </c>
      <c r="F2">
        <v>1</v>
      </c>
      <c r="G2">
        <v>0</v>
      </c>
      <c r="H2">
        <f>SUM(C2*5)+(D2*5)+(E2*5)+(F2*10)+(G2*1)</f>
        <v>60</v>
      </c>
    </row>
  </sheetData>
  <phoneticPr fontId="1" type="noConversion"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50"/>
  </sheetPr>
  <dimension ref="A1:H17"/>
  <sheetViews>
    <sheetView topLeftCell="A14" workbookViewId="0">
      <selection activeCell="A18" sqref="A18:XFD113"/>
    </sheetView>
  </sheetViews>
  <sheetFormatPr baseColWidth="10" defaultColWidth="8.83203125" defaultRowHeight="15" x14ac:dyDescent="0.2"/>
  <cols>
    <col min="1" max="1" width="21.83203125" customWidth="1"/>
    <col min="2" max="2" width="15.1640625" customWidth="1"/>
    <col min="3" max="3" width="11.5" customWidth="1"/>
    <col min="4" max="5" width="11.6640625" customWidth="1"/>
    <col min="6" max="6" width="10.5" customWidth="1"/>
  </cols>
  <sheetData>
    <row r="1" spans="1:8" x14ac:dyDescent="0.2">
      <c r="A1" t="s">
        <v>0</v>
      </c>
      <c r="B1" t="s">
        <v>1</v>
      </c>
      <c r="C1" t="s">
        <v>11</v>
      </c>
      <c r="D1" t="s">
        <v>12</v>
      </c>
      <c r="E1" t="s">
        <v>13</v>
      </c>
      <c r="F1" t="s">
        <v>14</v>
      </c>
      <c r="G1" t="s">
        <v>6</v>
      </c>
    </row>
    <row r="2" spans="1:8" x14ac:dyDescent="0.2">
      <c r="A2" t="s">
        <v>51</v>
      </c>
      <c r="B2" t="s">
        <v>52</v>
      </c>
      <c r="C2">
        <v>0</v>
      </c>
      <c r="D2">
        <v>0</v>
      </c>
      <c r="E2">
        <v>5</v>
      </c>
      <c r="F2">
        <v>1</v>
      </c>
      <c r="G2">
        <f t="shared" ref="G2:G17" si="0">SUM(C2*1)+(D2*2)+(E2*3)+(F2*10)</f>
        <v>25</v>
      </c>
    </row>
    <row r="3" spans="1:8" x14ac:dyDescent="0.2">
      <c r="A3" t="s">
        <v>27</v>
      </c>
      <c r="B3" t="s">
        <v>29</v>
      </c>
      <c r="C3">
        <v>0</v>
      </c>
      <c r="D3">
        <v>0</v>
      </c>
      <c r="E3">
        <v>4</v>
      </c>
      <c r="F3">
        <v>1</v>
      </c>
      <c r="G3">
        <f t="shared" si="0"/>
        <v>22</v>
      </c>
    </row>
    <row r="4" spans="1:8" x14ac:dyDescent="0.2">
      <c r="A4" t="s">
        <v>60</v>
      </c>
      <c r="B4" t="s">
        <v>37</v>
      </c>
      <c r="C4">
        <v>0</v>
      </c>
      <c r="D4">
        <v>0</v>
      </c>
      <c r="E4">
        <v>5</v>
      </c>
      <c r="F4">
        <v>0</v>
      </c>
      <c r="G4">
        <f t="shared" si="0"/>
        <v>15</v>
      </c>
    </row>
    <row r="5" spans="1:8" x14ac:dyDescent="0.2">
      <c r="A5" t="s">
        <v>32</v>
      </c>
      <c r="B5" t="s">
        <v>39</v>
      </c>
      <c r="C5">
        <v>0</v>
      </c>
      <c r="D5">
        <v>0</v>
      </c>
      <c r="E5">
        <v>5</v>
      </c>
      <c r="F5">
        <v>0</v>
      </c>
      <c r="G5">
        <f t="shared" si="0"/>
        <v>15</v>
      </c>
      <c r="H5" t="s">
        <v>58</v>
      </c>
    </row>
    <row r="6" spans="1:8" x14ac:dyDescent="0.2">
      <c r="A6" t="s">
        <v>34</v>
      </c>
      <c r="B6" t="s">
        <v>35</v>
      </c>
      <c r="C6">
        <v>0</v>
      </c>
      <c r="D6">
        <v>2</v>
      </c>
      <c r="E6">
        <v>3</v>
      </c>
      <c r="F6">
        <v>0</v>
      </c>
      <c r="G6">
        <f t="shared" si="0"/>
        <v>13</v>
      </c>
    </row>
    <row r="7" spans="1:8" x14ac:dyDescent="0.2">
      <c r="A7" t="s">
        <v>46</v>
      </c>
      <c r="B7" t="s">
        <v>24</v>
      </c>
      <c r="C7">
        <v>0</v>
      </c>
      <c r="D7">
        <v>2</v>
      </c>
      <c r="E7">
        <v>3</v>
      </c>
      <c r="F7">
        <v>0</v>
      </c>
      <c r="G7">
        <f t="shared" si="0"/>
        <v>13</v>
      </c>
    </row>
    <row r="8" spans="1:8" x14ac:dyDescent="0.2">
      <c r="A8" t="s">
        <v>32</v>
      </c>
      <c r="B8" t="s">
        <v>33</v>
      </c>
      <c r="C8">
        <v>0</v>
      </c>
      <c r="D8">
        <v>0</v>
      </c>
      <c r="E8">
        <v>4</v>
      </c>
      <c r="F8">
        <v>0</v>
      </c>
      <c r="G8">
        <f t="shared" si="0"/>
        <v>12</v>
      </c>
    </row>
    <row r="9" spans="1:8" x14ac:dyDescent="0.2">
      <c r="A9" t="s">
        <v>27</v>
      </c>
      <c r="B9" t="s">
        <v>28</v>
      </c>
      <c r="C9">
        <v>0</v>
      </c>
      <c r="D9">
        <v>1</v>
      </c>
      <c r="E9">
        <v>3</v>
      </c>
      <c r="F9">
        <v>0</v>
      </c>
      <c r="G9">
        <f t="shared" si="0"/>
        <v>11</v>
      </c>
    </row>
    <row r="10" spans="1:8" x14ac:dyDescent="0.2">
      <c r="A10" t="s">
        <v>51</v>
      </c>
      <c r="B10" t="s">
        <v>53</v>
      </c>
      <c r="C10">
        <v>0</v>
      </c>
      <c r="D10">
        <v>1</v>
      </c>
      <c r="E10">
        <v>3</v>
      </c>
      <c r="F10">
        <v>0</v>
      </c>
      <c r="G10">
        <f t="shared" si="0"/>
        <v>11</v>
      </c>
    </row>
    <row r="11" spans="1:8" x14ac:dyDescent="0.2">
      <c r="A11" t="s">
        <v>42</v>
      </c>
      <c r="B11" t="s">
        <v>43</v>
      </c>
      <c r="C11">
        <v>0</v>
      </c>
      <c r="D11">
        <v>0</v>
      </c>
      <c r="E11">
        <v>3</v>
      </c>
      <c r="F11">
        <v>0</v>
      </c>
      <c r="G11">
        <f t="shared" si="0"/>
        <v>9</v>
      </c>
    </row>
    <row r="12" spans="1:8" x14ac:dyDescent="0.2">
      <c r="A12" t="s">
        <v>32</v>
      </c>
      <c r="B12" t="s">
        <v>38</v>
      </c>
      <c r="C12">
        <v>0</v>
      </c>
      <c r="D12">
        <v>0</v>
      </c>
      <c r="E12">
        <v>3</v>
      </c>
      <c r="F12">
        <v>0</v>
      </c>
      <c r="G12">
        <f t="shared" si="0"/>
        <v>9</v>
      </c>
    </row>
    <row r="13" spans="1:8" x14ac:dyDescent="0.2">
      <c r="A13" t="s">
        <v>54</v>
      </c>
      <c r="B13" t="s">
        <v>45</v>
      </c>
      <c r="C13">
        <v>0</v>
      </c>
      <c r="D13">
        <v>0</v>
      </c>
      <c r="E13">
        <v>2</v>
      </c>
      <c r="F13">
        <v>0</v>
      </c>
      <c r="G13">
        <f t="shared" si="0"/>
        <v>6</v>
      </c>
    </row>
    <row r="14" spans="1:8" x14ac:dyDescent="0.2">
      <c r="A14" t="s">
        <v>30</v>
      </c>
      <c r="B14" t="s">
        <v>31</v>
      </c>
      <c r="C14">
        <v>0</v>
      </c>
      <c r="D14">
        <v>0</v>
      </c>
      <c r="E14">
        <v>2</v>
      </c>
      <c r="F14">
        <v>0</v>
      </c>
      <c r="G14">
        <f t="shared" si="0"/>
        <v>6</v>
      </c>
    </row>
    <row r="15" spans="1:8" x14ac:dyDescent="0.2">
      <c r="A15" t="s">
        <v>55</v>
      </c>
      <c r="B15" t="s">
        <v>49</v>
      </c>
      <c r="C15">
        <v>0</v>
      </c>
      <c r="D15">
        <v>0</v>
      </c>
      <c r="E15">
        <v>2</v>
      </c>
      <c r="F15">
        <v>0</v>
      </c>
      <c r="G15">
        <f t="shared" si="0"/>
        <v>6</v>
      </c>
    </row>
    <row r="16" spans="1:8" x14ac:dyDescent="0.2">
      <c r="A16" t="s">
        <v>55</v>
      </c>
      <c r="B16" t="s">
        <v>48</v>
      </c>
      <c r="C16">
        <v>0</v>
      </c>
      <c r="D16">
        <v>0</v>
      </c>
      <c r="E16">
        <v>1</v>
      </c>
      <c r="F16">
        <v>0</v>
      </c>
      <c r="G16">
        <f t="shared" si="0"/>
        <v>3</v>
      </c>
    </row>
    <row r="17" spans="1:7" x14ac:dyDescent="0.2">
      <c r="A17" t="s">
        <v>55</v>
      </c>
      <c r="B17" t="s">
        <v>50</v>
      </c>
      <c r="C17">
        <v>0</v>
      </c>
      <c r="D17">
        <v>0</v>
      </c>
      <c r="E17">
        <v>1</v>
      </c>
      <c r="F17">
        <v>0</v>
      </c>
      <c r="G17">
        <f t="shared" si="0"/>
        <v>3</v>
      </c>
    </row>
  </sheetData>
  <sortState ref="A2:G17">
    <sortCondition descending="1" ref="G2:G17"/>
  </sortState>
  <phoneticPr fontId="1" type="noConversion"/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zoomScale="85" zoomScaleNormal="85" zoomScalePageLayoutView="85" workbookViewId="0">
      <selection activeCell="A4" sqref="A4:XFD122"/>
    </sheetView>
  </sheetViews>
  <sheetFormatPr baseColWidth="10" defaultColWidth="8.83203125" defaultRowHeight="15" x14ac:dyDescent="0.2"/>
  <cols>
    <col min="1" max="1" width="21.83203125" customWidth="1"/>
    <col min="2" max="2" width="17.1640625" customWidth="1"/>
    <col min="3" max="3" width="11.33203125" customWidth="1"/>
    <col min="4" max="4" width="11.1640625" customWidth="1"/>
    <col min="5" max="5" width="10.83203125" customWidth="1"/>
    <col min="6" max="6" width="11" customWidth="1"/>
  </cols>
  <sheetData>
    <row r="1" spans="1:7" x14ac:dyDescent="0.2">
      <c r="A1" t="s">
        <v>0</v>
      </c>
      <c r="B1" t="s">
        <v>1</v>
      </c>
      <c r="C1" t="s">
        <v>11</v>
      </c>
      <c r="D1" t="s">
        <v>12</v>
      </c>
      <c r="E1" t="s">
        <v>13</v>
      </c>
      <c r="F1" t="s">
        <v>14</v>
      </c>
      <c r="G1" t="s">
        <v>6</v>
      </c>
    </row>
    <row r="2" spans="1:7" x14ac:dyDescent="0.2">
      <c r="A2" t="s">
        <v>56</v>
      </c>
      <c r="B2" t="s">
        <v>26</v>
      </c>
      <c r="C2">
        <v>0</v>
      </c>
      <c r="D2">
        <v>6</v>
      </c>
      <c r="E2">
        <v>0</v>
      </c>
      <c r="F2">
        <v>1</v>
      </c>
      <c r="G2">
        <f>SUM(C2*1)+(D2*2)+(E2*3)+(F2*10)</f>
        <v>22</v>
      </c>
    </row>
    <row r="3" spans="1:7" x14ac:dyDescent="0.2">
      <c r="A3" t="s">
        <v>23</v>
      </c>
      <c r="B3" t="s">
        <v>24</v>
      </c>
      <c r="C3">
        <v>0</v>
      </c>
      <c r="D3">
        <v>0</v>
      </c>
      <c r="E3">
        <v>5</v>
      </c>
      <c r="F3">
        <v>0</v>
      </c>
      <c r="G3">
        <f>SUM(C3*1)+(D3*2)+(E3*3)+(F3*10)</f>
        <v>15</v>
      </c>
    </row>
  </sheetData>
  <sortState ref="A2:G3">
    <sortCondition descending="1" ref="G2:G3"/>
  </sortState>
  <phoneticPr fontId="1" type="noConversion"/>
  <pageMargins left="0.7" right="0.7" top="0.75" bottom="0.75" header="0.3" footer="0.3"/>
  <pageSetup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50"/>
  </sheetPr>
  <dimension ref="A1:H13"/>
  <sheetViews>
    <sheetView workbookViewId="0">
      <selection activeCell="A14" sqref="A14:XFD114"/>
    </sheetView>
  </sheetViews>
  <sheetFormatPr baseColWidth="10" defaultColWidth="8.83203125" defaultRowHeight="15" x14ac:dyDescent="0.2"/>
  <cols>
    <col min="1" max="1" width="23.83203125" customWidth="1"/>
    <col min="2" max="2" width="15.6640625" customWidth="1"/>
    <col min="3" max="3" width="21.1640625" customWidth="1"/>
    <col min="4" max="4" width="19.33203125" customWidth="1"/>
    <col min="5" max="5" width="19.83203125" customWidth="1"/>
    <col min="6" max="6" width="13.83203125" customWidth="1"/>
    <col min="7" max="7" width="14.83203125" customWidth="1"/>
  </cols>
  <sheetData>
    <row r="1" spans="1:8" x14ac:dyDescent="0.2">
      <c r="A1" t="s">
        <v>0</v>
      </c>
      <c r="B1" t="s">
        <v>1</v>
      </c>
      <c r="C1" t="s">
        <v>9</v>
      </c>
      <c r="D1" t="s">
        <v>3</v>
      </c>
      <c r="E1" t="s">
        <v>10</v>
      </c>
      <c r="F1" t="s">
        <v>7</v>
      </c>
      <c r="G1" t="s">
        <v>5</v>
      </c>
      <c r="H1" t="s">
        <v>6</v>
      </c>
    </row>
    <row r="2" spans="1:8" x14ac:dyDescent="0.2">
      <c r="A2" t="s">
        <v>54</v>
      </c>
      <c r="B2" t="s">
        <v>45</v>
      </c>
      <c r="C2">
        <v>0</v>
      </c>
      <c r="D2">
        <v>0</v>
      </c>
      <c r="E2">
        <v>9</v>
      </c>
      <c r="F2">
        <v>10</v>
      </c>
      <c r="G2">
        <v>0</v>
      </c>
      <c r="H2">
        <f t="shared" ref="H2:H13" si="0">SUM(C2*5)+(D2*5)+(E2*5)+(F2*5)+(G2*1)</f>
        <v>95</v>
      </c>
    </row>
    <row r="3" spans="1:8" x14ac:dyDescent="0.2">
      <c r="A3" t="s">
        <v>55</v>
      </c>
      <c r="B3" t="s">
        <v>49</v>
      </c>
      <c r="C3">
        <v>3</v>
      </c>
      <c r="D3">
        <v>2</v>
      </c>
      <c r="E3">
        <v>3</v>
      </c>
      <c r="F3">
        <v>8</v>
      </c>
      <c r="G3">
        <v>0</v>
      </c>
      <c r="H3">
        <f t="shared" si="0"/>
        <v>80</v>
      </c>
    </row>
    <row r="4" spans="1:8" x14ac:dyDescent="0.2">
      <c r="A4" t="s">
        <v>51</v>
      </c>
      <c r="B4" t="s">
        <v>52</v>
      </c>
      <c r="C4">
        <v>2</v>
      </c>
      <c r="D4">
        <v>2</v>
      </c>
      <c r="E4">
        <v>3</v>
      </c>
      <c r="F4">
        <v>7</v>
      </c>
      <c r="G4">
        <v>0</v>
      </c>
      <c r="H4">
        <f t="shared" si="0"/>
        <v>70</v>
      </c>
    </row>
    <row r="5" spans="1:8" x14ac:dyDescent="0.2">
      <c r="A5" t="s">
        <v>59</v>
      </c>
      <c r="B5" t="s">
        <v>43</v>
      </c>
      <c r="C5">
        <v>0</v>
      </c>
      <c r="D5">
        <v>6</v>
      </c>
      <c r="E5">
        <v>0</v>
      </c>
      <c r="F5">
        <v>6</v>
      </c>
      <c r="G5">
        <v>0</v>
      </c>
      <c r="H5">
        <f t="shared" si="0"/>
        <v>60</v>
      </c>
    </row>
    <row r="6" spans="1:8" x14ac:dyDescent="0.2">
      <c r="A6" t="s">
        <v>46</v>
      </c>
      <c r="B6" t="s">
        <v>24</v>
      </c>
      <c r="C6">
        <v>1</v>
      </c>
      <c r="D6">
        <v>3</v>
      </c>
      <c r="E6">
        <v>1</v>
      </c>
      <c r="F6">
        <v>4</v>
      </c>
      <c r="G6">
        <v>0</v>
      </c>
      <c r="H6">
        <f t="shared" si="0"/>
        <v>45</v>
      </c>
    </row>
    <row r="7" spans="1:8" x14ac:dyDescent="0.2">
      <c r="A7" t="s">
        <v>55</v>
      </c>
      <c r="B7" t="s">
        <v>48</v>
      </c>
      <c r="C7">
        <v>1</v>
      </c>
      <c r="D7">
        <v>2</v>
      </c>
      <c r="E7">
        <v>2</v>
      </c>
      <c r="F7">
        <v>3</v>
      </c>
      <c r="G7">
        <v>0</v>
      </c>
      <c r="H7">
        <f t="shared" si="0"/>
        <v>40</v>
      </c>
    </row>
    <row r="8" spans="1:8" x14ac:dyDescent="0.2">
      <c r="A8" t="s">
        <v>51</v>
      </c>
      <c r="B8" t="s">
        <v>53</v>
      </c>
      <c r="C8">
        <v>1</v>
      </c>
      <c r="D8">
        <v>1</v>
      </c>
      <c r="E8">
        <v>2</v>
      </c>
      <c r="F8">
        <v>4</v>
      </c>
      <c r="G8">
        <v>0</v>
      </c>
      <c r="H8">
        <f t="shared" si="0"/>
        <v>40</v>
      </c>
    </row>
    <row r="9" spans="1:8" x14ac:dyDescent="0.2">
      <c r="A9" t="s">
        <v>32</v>
      </c>
      <c r="B9" t="s">
        <v>38</v>
      </c>
      <c r="C9">
        <v>1</v>
      </c>
      <c r="D9">
        <v>2</v>
      </c>
      <c r="E9">
        <v>3</v>
      </c>
      <c r="F9">
        <v>2</v>
      </c>
      <c r="G9">
        <v>0</v>
      </c>
      <c r="H9">
        <f t="shared" si="0"/>
        <v>40</v>
      </c>
    </row>
    <row r="10" spans="1:8" x14ac:dyDescent="0.2">
      <c r="A10" t="s">
        <v>60</v>
      </c>
      <c r="B10" t="s">
        <v>41</v>
      </c>
      <c r="C10">
        <v>1</v>
      </c>
      <c r="D10">
        <v>2</v>
      </c>
      <c r="E10">
        <v>1</v>
      </c>
      <c r="F10">
        <v>3</v>
      </c>
      <c r="G10">
        <v>0</v>
      </c>
      <c r="H10">
        <f t="shared" si="0"/>
        <v>35</v>
      </c>
    </row>
    <row r="11" spans="1:8" x14ac:dyDescent="0.2">
      <c r="A11" t="s">
        <v>32</v>
      </c>
      <c r="B11" t="s">
        <v>39</v>
      </c>
      <c r="C11">
        <v>1</v>
      </c>
      <c r="D11">
        <v>2</v>
      </c>
      <c r="E11">
        <v>1</v>
      </c>
      <c r="F11">
        <v>2</v>
      </c>
      <c r="G11">
        <v>0</v>
      </c>
      <c r="H11">
        <f t="shared" si="0"/>
        <v>30</v>
      </c>
    </row>
    <row r="12" spans="1:8" x14ac:dyDescent="0.2">
      <c r="A12" t="s">
        <v>55</v>
      </c>
      <c r="B12" t="s">
        <v>50</v>
      </c>
      <c r="C12">
        <v>1</v>
      </c>
      <c r="D12">
        <v>1</v>
      </c>
      <c r="E12">
        <v>1</v>
      </c>
      <c r="F12">
        <v>3</v>
      </c>
      <c r="G12">
        <v>0</v>
      </c>
      <c r="H12">
        <f t="shared" si="0"/>
        <v>30</v>
      </c>
    </row>
    <row r="13" spans="1:8" x14ac:dyDescent="0.2">
      <c r="A13" t="s">
        <v>60</v>
      </c>
      <c r="B13" t="s">
        <v>40</v>
      </c>
      <c r="C13">
        <v>1</v>
      </c>
      <c r="D13">
        <v>0</v>
      </c>
      <c r="E13">
        <v>1</v>
      </c>
      <c r="F13">
        <v>1</v>
      </c>
      <c r="G13">
        <v>0</v>
      </c>
      <c r="H13">
        <f t="shared" si="0"/>
        <v>15</v>
      </c>
    </row>
  </sheetData>
  <sortState ref="A2:H13">
    <sortCondition descending="1" ref="H2:H13"/>
  </sortState>
  <phoneticPr fontId="1" type="noConversion"/>
  <pageMargins left="0.7" right="0.7" top="0.75" bottom="0.75" header="0.3" footer="0.3"/>
  <pageSetup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"/>
  <sheetViews>
    <sheetView workbookViewId="0">
      <selection activeCell="A3" sqref="A3:XFD124"/>
    </sheetView>
  </sheetViews>
  <sheetFormatPr baseColWidth="10" defaultColWidth="8.83203125" defaultRowHeight="15" x14ac:dyDescent="0.2"/>
  <cols>
    <col min="1" max="1" width="25.1640625" customWidth="1"/>
    <col min="2" max="2" width="14.1640625" customWidth="1"/>
    <col min="3" max="3" width="28" customWidth="1"/>
    <col min="4" max="4" width="14" customWidth="1"/>
    <col min="5" max="5" width="15" customWidth="1"/>
  </cols>
  <sheetData>
    <row r="1" spans="1:6" x14ac:dyDescent="0.2">
      <c r="A1" t="s">
        <v>15</v>
      </c>
      <c r="B1" t="s">
        <v>1</v>
      </c>
      <c r="C1" t="s">
        <v>16</v>
      </c>
      <c r="D1" t="s">
        <v>7</v>
      </c>
      <c r="E1" t="s">
        <v>5</v>
      </c>
      <c r="F1" t="s">
        <v>6</v>
      </c>
    </row>
    <row r="2" spans="1:6" x14ac:dyDescent="0.2">
      <c r="A2" t="s">
        <v>23</v>
      </c>
      <c r="B2" t="s">
        <v>24</v>
      </c>
      <c r="C2">
        <v>6</v>
      </c>
      <c r="D2">
        <v>6</v>
      </c>
      <c r="E2">
        <v>0</v>
      </c>
      <c r="F2">
        <f>SUM(C2*5)+(D2*5)+(E2*1)</f>
        <v>60</v>
      </c>
    </row>
  </sheetData>
  <phoneticPr fontId="1" type="noConversion"/>
  <pageMargins left="0.7" right="0.7" top="0.75" bottom="0.75" header="0.3" footer="0.3"/>
  <pageSetup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50"/>
  </sheetPr>
  <dimension ref="A1:D17"/>
  <sheetViews>
    <sheetView workbookViewId="0">
      <selection activeCell="A6" sqref="A6"/>
    </sheetView>
  </sheetViews>
  <sheetFormatPr baseColWidth="10" defaultColWidth="8.83203125" defaultRowHeight="15" x14ac:dyDescent="0.2"/>
  <cols>
    <col min="1" max="1" width="29.33203125" customWidth="1"/>
    <col min="2" max="2" width="17.1640625" customWidth="1"/>
  </cols>
  <sheetData>
    <row r="1" spans="1:4" x14ac:dyDescent="0.2">
      <c r="A1" t="s">
        <v>0</v>
      </c>
      <c r="B1" t="s">
        <v>8</v>
      </c>
      <c r="C1" t="s">
        <v>17</v>
      </c>
      <c r="D1" t="s">
        <v>57</v>
      </c>
    </row>
    <row r="2" spans="1:4" x14ac:dyDescent="0.2">
      <c r="A2" t="s">
        <v>55</v>
      </c>
      <c r="B2" t="s">
        <v>49</v>
      </c>
      <c r="C2">
        <v>16</v>
      </c>
    </row>
    <row r="3" spans="1:4" x14ac:dyDescent="0.2">
      <c r="A3" t="s">
        <v>32</v>
      </c>
      <c r="B3" t="s">
        <v>39</v>
      </c>
      <c r="C3">
        <v>18</v>
      </c>
    </row>
    <row r="4" spans="1:4" x14ac:dyDescent="0.2">
      <c r="A4" t="s">
        <v>27</v>
      </c>
      <c r="B4" t="s">
        <v>28</v>
      </c>
      <c r="C4">
        <v>22</v>
      </c>
      <c r="D4">
        <v>20.6</v>
      </c>
    </row>
    <row r="5" spans="1:4" x14ac:dyDescent="0.2">
      <c r="A5" t="s">
        <v>51</v>
      </c>
      <c r="B5" t="s">
        <v>53</v>
      </c>
      <c r="C5">
        <v>22</v>
      </c>
      <c r="D5">
        <v>24.8</v>
      </c>
    </row>
    <row r="6" spans="1:4" x14ac:dyDescent="0.2">
      <c r="A6" t="s">
        <v>60</v>
      </c>
      <c r="B6" t="s">
        <v>37</v>
      </c>
      <c r="C6">
        <v>22</v>
      </c>
      <c r="D6">
        <v>38</v>
      </c>
    </row>
    <row r="7" spans="1:4" x14ac:dyDescent="0.2">
      <c r="A7" t="s">
        <v>51</v>
      </c>
      <c r="B7" t="s">
        <v>52</v>
      </c>
      <c r="C7">
        <v>22</v>
      </c>
      <c r="D7">
        <v>26</v>
      </c>
    </row>
    <row r="8" spans="1:4" x14ac:dyDescent="0.2">
      <c r="A8" t="s">
        <v>34</v>
      </c>
      <c r="B8" t="s">
        <v>35</v>
      </c>
      <c r="C8">
        <v>24</v>
      </c>
    </row>
    <row r="9" spans="1:4" x14ac:dyDescent="0.2">
      <c r="A9" t="s">
        <v>42</v>
      </c>
      <c r="B9" t="s">
        <v>43</v>
      </c>
      <c r="C9">
        <v>30</v>
      </c>
    </row>
    <row r="10" spans="1:4" x14ac:dyDescent="0.2">
      <c r="A10" t="s">
        <v>55</v>
      </c>
      <c r="B10" t="s">
        <v>48</v>
      </c>
      <c r="C10">
        <v>31</v>
      </c>
    </row>
    <row r="11" spans="1:4" x14ac:dyDescent="0.2">
      <c r="A11" t="s">
        <v>27</v>
      </c>
      <c r="B11" t="s">
        <v>29</v>
      </c>
      <c r="C11">
        <v>37</v>
      </c>
    </row>
    <row r="12" spans="1:4" x14ac:dyDescent="0.2">
      <c r="A12" t="s">
        <v>32</v>
      </c>
      <c r="B12" t="s">
        <v>38</v>
      </c>
      <c r="C12">
        <v>38</v>
      </c>
    </row>
    <row r="13" spans="1:4" x14ac:dyDescent="0.2">
      <c r="A13" t="s">
        <v>32</v>
      </c>
      <c r="B13" t="s">
        <v>33</v>
      </c>
      <c r="C13">
        <v>39</v>
      </c>
    </row>
    <row r="14" spans="1:4" x14ac:dyDescent="0.2">
      <c r="A14" t="s">
        <v>46</v>
      </c>
      <c r="B14" t="s">
        <v>24</v>
      </c>
      <c r="C14">
        <v>50</v>
      </c>
    </row>
    <row r="15" spans="1:4" x14ac:dyDescent="0.2">
      <c r="A15" t="s">
        <v>54</v>
      </c>
      <c r="B15" t="s">
        <v>45</v>
      </c>
      <c r="C15">
        <v>60</v>
      </c>
    </row>
    <row r="16" spans="1:4" x14ac:dyDescent="0.2">
      <c r="A16" t="s">
        <v>30</v>
      </c>
      <c r="B16" t="s">
        <v>31</v>
      </c>
      <c r="C16">
        <v>60</v>
      </c>
    </row>
    <row r="17" spans="1:3" x14ac:dyDescent="0.2">
      <c r="A17" t="s">
        <v>55</v>
      </c>
      <c r="B17" t="s">
        <v>50</v>
      </c>
      <c r="C17">
        <v>60</v>
      </c>
    </row>
  </sheetData>
  <sortState ref="A2:C17">
    <sortCondition ref="C2:C17"/>
  </sortState>
  <phoneticPr fontId="1" type="noConversion"/>
  <pageMargins left="0.7" right="0.7" top="0.75" bottom="0.75" header="0.3" footer="0.3"/>
  <pageSetup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workbookViewId="0">
      <selection activeCell="C4" sqref="C4"/>
    </sheetView>
  </sheetViews>
  <sheetFormatPr baseColWidth="10" defaultColWidth="8.83203125" defaultRowHeight="15" x14ac:dyDescent="0.2"/>
  <cols>
    <col min="1" max="1" width="27.1640625" customWidth="1"/>
    <col min="2" max="2" width="15.1640625" customWidth="1"/>
  </cols>
  <sheetData>
    <row r="1" spans="1:3" x14ac:dyDescent="0.2">
      <c r="A1" t="s">
        <v>0</v>
      </c>
      <c r="B1" t="s">
        <v>8</v>
      </c>
      <c r="C1" t="s">
        <v>17</v>
      </c>
    </row>
    <row r="2" spans="1:3" x14ac:dyDescent="0.2">
      <c r="A2" t="s">
        <v>23</v>
      </c>
      <c r="B2" t="s">
        <v>24</v>
      </c>
      <c r="C2">
        <v>21</v>
      </c>
    </row>
    <row r="3" spans="1:3" x14ac:dyDescent="0.2">
      <c r="A3" t="s">
        <v>56</v>
      </c>
      <c r="B3" t="s">
        <v>26</v>
      </c>
      <c r="C3">
        <v>51</v>
      </c>
    </row>
  </sheetData>
  <phoneticPr fontId="1" type="noConversion"/>
  <pageMargins left="0.7" right="0.7" top="0.75" bottom="0.75" header="0.3" footer="0.3"/>
  <pageSetup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50"/>
  </sheetPr>
  <dimension ref="A1:G19"/>
  <sheetViews>
    <sheetView workbookViewId="0">
      <selection activeCell="J30" sqref="J30"/>
    </sheetView>
  </sheetViews>
  <sheetFormatPr baseColWidth="10" defaultColWidth="8.83203125" defaultRowHeight="15" x14ac:dyDescent="0.2"/>
  <cols>
    <col min="1" max="1" width="20.5" customWidth="1"/>
    <col min="2" max="2" width="15.33203125" customWidth="1"/>
  </cols>
  <sheetData>
    <row r="1" spans="1:7" x14ac:dyDescent="0.2">
      <c r="A1" t="s">
        <v>15</v>
      </c>
      <c r="B1" t="s">
        <v>1</v>
      </c>
      <c r="C1" t="s">
        <v>18</v>
      </c>
      <c r="D1" t="s">
        <v>19</v>
      </c>
      <c r="E1" t="s">
        <v>20</v>
      </c>
      <c r="F1" t="s">
        <v>21</v>
      </c>
      <c r="G1" t="s">
        <v>6</v>
      </c>
    </row>
    <row r="2" spans="1:7" x14ac:dyDescent="0.2">
      <c r="A2" t="s">
        <v>44</v>
      </c>
      <c r="B2" t="s">
        <v>45</v>
      </c>
      <c r="C2">
        <v>125</v>
      </c>
      <c r="D2">
        <v>6</v>
      </c>
      <c r="E2">
        <v>95</v>
      </c>
      <c r="F2">
        <v>1</v>
      </c>
      <c r="G2">
        <f t="shared" ref="G2:G19" si="0">SUM(C2+D2+E2+F2)</f>
        <v>227</v>
      </c>
    </row>
    <row r="3" spans="1:7" x14ac:dyDescent="0.2">
      <c r="A3" t="s">
        <v>47</v>
      </c>
      <c r="B3" t="s">
        <v>49</v>
      </c>
      <c r="C3">
        <v>95</v>
      </c>
      <c r="D3">
        <v>6</v>
      </c>
      <c r="E3">
        <v>80</v>
      </c>
      <c r="F3">
        <v>16</v>
      </c>
      <c r="G3">
        <f t="shared" si="0"/>
        <v>197</v>
      </c>
    </row>
    <row r="4" spans="1:7" x14ac:dyDescent="0.2">
      <c r="A4" t="s">
        <v>42</v>
      </c>
      <c r="B4" t="s">
        <v>43</v>
      </c>
      <c r="C4">
        <v>115</v>
      </c>
      <c r="D4">
        <v>9</v>
      </c>
      <c r="E4">
        <v>60</v>
      </c>
      <c r="F4">
        <v>9</v>
      </c>
      <c r="G4">
        <f t="shared" si="0"/>
        <v>193</v>
      </c>
    </row>
    <row r="5" spans="1:7" x14ac:dyDescent="0.2">
      <c r="A5" t="s">
        <v>51</v>
      </c>
      <c r="B5" t="s">
        <v>52</v>
      </c>
      <c r="C5">
        <v>80</v>
      </c>
      <c r="D5">
        <v>25</v>
      </c>
      <c r="E5">
        <v>70</v>
      </c>
      <c r="F5">
        <v>12</v>
      </c>
      <c r="G5">
        <f t="shared" si="0"/>
        <v>187</v>
      </c>
    </row>
    <row r="6" spans="1:7" x14ac:dyDescent="0.2">
      <c r="A6" t="s">
        <v>51</v>
      </c>
      <c r="B6" t="s">
        <v>53</v>
      </c>
      <c r="C6">
        <v>75</v>
      </c>
      <c r="D6">
        <v>11</v>
      </c>
      <c r="E6">
        <v>40</v>
      </c>
      <c r="F6">
        <v>13</v>
      </c>
      <c r="G6">
        <f t="shared" si="0"/>
        <v>139</v>
      </c>
    </row>
    <row r="7" spans="1:7" x14ac:dyDescent="0.2">
      <c r="A7" t="s">
        <v>47</v>
      </c>
      <c r="B7" t="s">
        <v>48</v>
      </c>
      <c r="C7">
        <v>70</v>
      </c>
      <c r="D7">
        <v>3</v>
      </c>
      <c r="E7">
        <v>40</v>
      </c>
      <c r="F7">
        <v>8</v>
      </c>
      <c r="G7">
        <f t="shared" si="0"/>
        <v>121</v>
      </c>
    </row>
    <row r="8" spans="1:7" x14ac:dyDescent="0.2">
      <c r="A8" t="s">
        <v>32</v>
      </c>
      <c r="B8" t="s">
        <v>38</v>
      </c>
      <c r="C8">
        <v>65</v>
      </c>
      <c r="D8">
        <v>9</v>
      </c>
      <c r="E8">
        <v>40</v>
      </c>
      <c r="F8">
        <v>6</v>
      </c>
      <c r="G8">
        <f t="shared" si="0"/>
        <v>120</v>
      </c>
    </row>
    <row r="9" spans="1:7" x14ac:dyDescent="0.2">
      <c r="A9" t="s">
        <v>47</v>
      </c>
      <c r="B9" t="s">
        <v>50</v>
      </c>
      <c r="C9">
        <v>80</v>
      </c>
      <c r="D9">
        <v>3</v>
      </c>
      <c r="E9">
        <v>30</v>
      </c>
      <c r="F9">
        <v>1</v>
      </c>
      <c r="G9">
        <f t="shared" si="0"/>
        <v>114</v>
      </c>
    </row>
    <row r="10" spans="1:7" x14ac:dyDescent="0.2">
      <c r="A10" t="s">
        <v>32</v>
      </c>
      <c r="B10" t="s">
        <v>39</v>
      </c>
      <c r="C10">
        <v>40</v>
      </c>
      <c r="D10">
        <v>15</v>
      </c>
      <c r="E10">
        <v>30</v>
      </c>
      <c r="F10">
        <v>15</v>
      </c>
      <c r="G10">
        <f t="shared" si="0"/>
        <v>100</v>
      </c>
    </row>
    <row r="11" spans="1:7" x14ac:dyDescent="0.2">
      <c r="A11" t="s">
        <v>60</v>
      </c>
      <c r="B11" t="s">
        <v>41</v>
      </c>
      <c r="C11">
        <v>65</v>
      </c>
      <c r="D11">
        <v>0</v>
      </c>
      <c r="E11">
        <v>35</v>
      </c>
      <c r="F11">
        <v>0</v>
      </c>
      <c r="G11">
        <f t="shared" si="0"/>
        <v>100</v>
      </c>
    </row>
    <row r="12" spans="1:7" x14ac:dyDescent="0.2">
      <c r="A12" t="s">
        <v>46</v>
      </c>
      <c r="B12" t="s">
        <v>24</v>
      </c>
      <c r="C12">
        <v>35</v>
      </c>
      <c r="D12">
        <v>13</v>
      </c>
      <c r="E12">
        <v>45</v>
      </c>
      <c r="F12">
        <v>4</v>
      </c>
      <c r="G12">
        <f t="shared" si="0"/>
        <v>97</v>
      </c>
    </row>
    <row r="13" spans="1:7" x14ac:dyDescent="0.2">
      <c r="A13" t="s">
        <v>60</v>
      </c>
      <c r="B13" t="s">
        <v>40</v>
      </c>
      <c r="C13">
        <v>65</v>
      </c>
      <c r="D13">
        <v>0</v>
      </c>
      <c r="E13">
        <v>15</v>
      </c>
      <c r="F13">
        <v>0</v>
      </c>
      <c r="G13">
        <f t="shared" si="0"/>
        <v>80</v>
      </c>
    </row>
    <row r="14" spans="1:7" x14ac:dyDescent="0.2">
      <c r="A14" t="s">
        <v>27</v>
      </c>
      <c r="B14" t="s">
        <v>29</v>
      </c>
      <c r="C14">
        <v>0</v>
      </c>
      <c r="D14">
        <v>22</v>
      </c>
      <c r="E14">
        <v>0</v>
      </c>
      <c r="F14">
        <v>7</v>
      </c>
      <c r="G14">
        <f t="shared" si="0"/>
        <v>29</v>
      </c>
    </row>
    <row r="15" spans="1:7" x14ac:dyDescent="0.2">
      <c r="A15" t="s">
        <v>36</v>
      </c>
      <c r="B15" t="s">
        <v>37</v>
      </c>
      <c r="C15">
        <v>0</v>
      </c>
      <c r="D15">
        <v>15</v>
      </c>
      <c r="E15">
        <v>0</v>
      </c>
      <c r="F15">
        <v>11</v>
      </c>
      <c r="G15">
        <f t="shared" si="0"/>
        <v>26</v>
      </c>
    </row>
    <row r="16" spans="1:7" x14ac:dyDescent="0.2">
      <c r="A16" t="s">
        <v>27</v>
      </c>
      <c r="B16" t="s">
        <v>28</v>
      </c>
      <c r="C16">
        <v>0</v>
      </c>
      <c r="D16">
        <v>11</v>
      </c>
      <c r="E16">
        <v>0</v>
      </c>
      <c r="F16">
        <v>14</v>
      </c>
      <c r="G16">
        <f t="shared" si="0"/>
        <v>25</v>
      </c>
    </row>
    <row r="17" spans="1:7" x14ac:dyDescent="0.2">
      <c r="A17" t="s">
        <v>34</v>
      </c>
      <c r="B17" t="s">
        <v>35</v>
      </c>
      <c r="C17">
        <v>0</v>
      </c>
      <c r="D17">
        <v>13</v>
      </c>
      <c r="E17">
        <v>0</v>
      </c>
      <c r="F17">
        <v>10</v>
      </c>
      <c r="G17">
        <f t="shared" si="0"/>
        <v>23</v>
      </c>
    </row>
    <row r="18" spans="1:7" x14ac:dyDescent="0.2">
      <c r="A18" t="s">
        <v>32</v>
      </c>
      <c r="B18" t="s">
        <v>33</v>
      </c>
      <c r="C18">
        <v>0</v>
      </c>
      <c r="D18">
        <v>12</v>
      </c>
      <c r="E18">
        <v>0</v>
      </c>
      <c r="F18">
        <v>5</v>
      </c>
      <c r="G18">
        <f t="shared" si="0"/>
        <v>17</v>
      </c>
    </row>
    <row r="19" spans="1:7" x14ac:dyDescent="0.2">
      <c r="A19" t="s">
        <v>30</v>
      </c>
      <c r="B19" t="s">
        <v>31</v>
      </c>
      <c r="C19">
        <v>0</v>
      </c>
      <c r="D19">
        <v>6</v>
      </c>
      <c r="E19">
        <v>0</v>
      </c>
      <c r="F19">
        <v>1</v>
      </c>
      <c r="G19">
        <f t="shared" si="0"/>
        <v>7</v>
      </c>
    </row>
  </sheetData>
  <sortState ref="A2:G19">
    <sortCondition descending="1" ref="G2:G19"/>
  </sortState>
  <phoneticPr fontId="1" type="noConversion"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Friz-sicle Pro</vt:lpstr>
      <vt:lpstr>Friz-sicle Novice</vt:lpstr>
      <vt:lpstr>Toss-sicle Pro</vt:lpstr>
      <vt:lpstr>Toss-sicle Novice</vt:lpstr>
      <vt:lpstr>Far-sicle Pro</vt:lpstr>
      <vt:lpstr>Far-sicle Novice</vt:lpstr>
      <vt:lpstr>Time-sicle Pro</vt:lpstr>
      <vt:lpstr>Time-sicle Novice</vt:lpstr>
      <vt:lpstr>Pro Cumlative Score</vt:lpstr>
      <vt:lpstr>Novice Cumlative Score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 May</dc:creator>
  <cp:lastModifiedBy>Microsoft Office User</cp:lastModifiedBy>
  <cp:lastPrinted>2017-05-25T12:16:52Z</cp:lastPrinted>
  <dcterms:created xsi:type="dcterms:W3CDTF">2017-01-24T15:52:27Z</dcterms:created>
  <dcterms:modified xsi:type="dcterms:W3CDTF">2017-05-25T12:18:25Z</dcterms:modified>
</cp:coreProperties>
</file>